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'Sheet2'!$A$1:$I$32</definedName>
  </definedNames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<sst xmlns="http://schemas.openxmlformats.org/spreadsheetml/2006/main" count="38" uniqueCount="38">
  <si>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</si>
  <si>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</si>
  <si>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</si>
  <si>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</si>
  <si>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</si>
  <si>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</si>
  <si>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</si>
  <si>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</si>
  <si>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</si>
  <si>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</si>
  <si>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</si>
  <si>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</si>
  <si>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</si>
  <si>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</si>
  <si>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</si>
  <si>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</si>
  <si>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</si>
  <si>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</si>
  <si>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</si>
  <si>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</si>
  <si>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</si>
  <si>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</si>
  <si>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</si>
  <si>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</si>
  <si>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</si>
  <si>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</si>
  <si>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</si>
  <si>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</si>
  <si>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</si>
  <si>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</si>
  <si>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</si>
  <si>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CENTRUL MEDICAL NEFROTIM SRL</t>
  </si>
  <si>
    <t>SC SELFMED CLINIQUE SRL</t>
  </si>
  <si>
    <t>SC POLICLINICA SANITAS</t>
  </si>
  <si>
    <t>SPITALUL ORASENESC SANNICOLAU MARE</t>
  </si>
  <si>
    <t>CENTRALIZATOR SERVICII PARACLINICE- NR. PUNCTE, VALOAREA PUNCTULUI SI VALORI CONTRACT</t>
  </si>
  <si>
    <t>ECOGRAFII CLINIC</t>
  </si>
  <si>
    <t xml:space="preserve">Total VALORI DE CONTRACT IULIE - DECEMBRIE 2020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</si>
</sst>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56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3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4" fontId="5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75" zoomScalePageLayoutView="0" workbookViewId="0" topLeftCell="A1">
      <selection activeCell="L24" sqref="L24"/>
    </sheetView>
  </sheetViews>
  <sheetFormatPr defaultColWidth="9.140625" defaultRowHeight="12.75"/>
  <cols>
    <col min="1" max="1" width="10.8515625" style="15" customWidth="1"/>
    <col min="2" max="2" width="39.57421875" style="15" customWidth="1"/>
    <col min="3" max="3" width="19.28125" style="16" customWidth="1"/>
    <col min="4" max="4" width="18.140625" style="7" customWidth="1"/>
    <col min="5" max="5" width="21.421875" style="7" customWidth="1"/>
    <col min="6" max="6" width="15.7109375" style="7" customWidth="1"/>
    <col min="7" max="7" width="17.140625" style="7" customWidth="1"/>
    <col min="8" max="8" width="21.140625" style="7" customWidth="1"/>
    <col min="9" max="9" width="22.140625" style="7" customWidth="1"/>
    <col min="10" max="16384" width="9.140625" style="15" customWidth="1"/>
  </cols>
  <sheetData>
    <row r="1" spans="1:2" ht="24.75" customHeight="1">
      <c r="A1" s="38"/>
      <c r="B1" s="38"/>
    </row>
    <row r="2" spans="1:8" ht="24" customHeight="1">
      <c r="A2" s="17" t="s">
        <v>35</v>
      </c>
      <c r="B2" s="17"/>
      <c r="C2" s="18"/>
      <c r="D2" s="19"/>
      <c r="E2" s="19"/>
      <c r="F2" s="19"/>
      <c r="G2" s="19"/>
      <c r="H2" s="19"/>
    </row>
    <row r="3" spans="1:8" ht="24" customHeight="1">
      <c r="A3" s="17" t="s">
        <v>36</v>
      </c>
      <c r="B3" s="17"/>
      <c r="C3" s="18"/>
      <c r="D3" s="19"/>
      <c r="E3" s="19"/>
      <c r="F3" s="19"/>
      <c r="G3" s="19"/>
      <c r="H3" s="19"/>
    </row>
    <row r="4" spans="1:8" ht="24" customHeight="1">
      <c r="A4" s="20"/>
      <c r="B4" s="17"/>
      <c r="C4" s="18"/>
      <c r="D4" s="19"/>
      <c r="E4" s="19"/>
      <c r="F4" s="19"/>
      <c r="G4" s="19"/>
      <c r="H4" s="19"/>
    </row>
    <row r="5" spans="1:8" ht="24" customHeight="1">
      <c r="A5" s="17"/>
      <c r="B5" s="17"/>
      <c r="C5" s="18"/>
      <c r="D5" s="19"/>
      <c r="E5" s="19"/>
      <c r="F5" s="19"/>
      <c r="G5" s="19"/>
      <c r="H5" s="19"/>
    </row>
    <row r="6" spans="3:9" ht="24" customHeight="1">
      <c r="C6" s="39" t="s">
        <v>26</v>
      </c>
      <c r="D6" s="40"/>
      <c r="E6" s="39" t="s">
        <v>27</v>
      </c>
      <c r="F6" s="40"/>
      <c r="I6" s="4"/>
    </row>
    <row r="7" spans="1:9" ht="117" customHeight="1">
      <c r="A7" s="21" t="s">
        <v>0</v>
      </c>
      <c r="B7" s="22" t="s">
        <v>1</v>
      </c>
      <c r="C7" s="23" t="s">
        <v>2</v>
      </c>
      <c r="D7" s="23" t="s">
        <v>3</v>
      </c>
      <c r="E7" s="23" t="s">
        <v>5</v>
      </c>
      <c r="F7" s="23" t="s">
        <v>6</v>
      </c>
      <c r="G7" s="23" t="s">
        <v>7</v>
      </c>
      <c r="H7" s="23" t="s">
        <v>19</v>
      </c>
      <c r="I7" s="8" t="s">
        <v>37</v>
      </c>
    </row>
    <row r="8" spans="1:9" ht="45.75" customHeight="1">
      <c r="A8" s="24">
        <v>1</v>
      </c>
      <c r="B8" s="10" t="s">
        <v>10</v>
      </c>
      <c r="C8" s="6">
        <v>23.58</v>
      </c>
      <c r="D8" s="6">
        <f aca="true" t="shared" si="0" ref="D8:D22">C8*$C$26</f>
        <v>6326.0371868695365</v>
      </c>
      <c r="E8" s="6">
        <v>0</v>
      </c>
      <c r="F8" s="6">
        <v>0</v>
      </c>
      <c r="G8" s="6">
        <f>C8+E8</f>
        <v>23.58</v>
      </c>
      <c r="H8" s="6">
        <f aca="true" t="shared" si="1" ref="H8:H22">G8*$I$26</f>
        <v>7028.930207632819</v>
      </c>
      <c r="I8" s="6">
        <f>H8</f>
        <v>7028.930207632819</v>
      </c>
    </row>
    <row r="9" spans="1:9" ht="36" customHeight="1">
      <c r="A9" s="24">
        <v>2</v>
      </c>
      <c r="B9" s="11" t="s">
        <v>11</v>
      </c>
      <c r="C9" s="6">
        <v>37.85</v>
      </c>
      <c r="D9" s="6">
        <f t="shared" si="0"/>
        <v>10154.389632019169</v>
      </c>
      <c r="E9" s="6">
        <v>0</v>
      </c>
      <c r="F9" s="6">
        <v>0</v>
      </c>
      <c r="G9" s="6">
        <f aca="true" t="shared" si="2" ref="G9:G22">C9+E9</f>
        <v>37.85</v>
      </c>
      <c r="H9" s="6">
        <f t="shared" si="1"/>
        <v>11282.655146687965</v>
      </c>
      <c r="I9" s="6">
        <f aca="true" t="shared" si="3" ref="I9:I22">H9</f>
        <v>11282.655146687965</v>
      </c>
    </row>
    <row r="10" spans="1:9" ht="39" customHeight="1">
      <c r="A10" s="24">
        <v>3</v>
      </c>
      <c r="B10" s="13" t="s">
        <v>12</v>
      </c>
      <c r="C10" s="6">
        <v>29</v>
      </c>
      <c r="D10" s="6">
        <f t="shared" si="0"/>
        <v>7780.1135886012125</v>
      </c>
      <c r="E10" s="6">
        <v>0</v>
      </c>
      <c r="F10" s="6">
        <v>0</v>
      </c>
      <c r="G10" s="6">
        <f t="shared" si="2"/>
        <v>29</v>
      </c>
      <c r="H10" s="6">
        <f t="shared" si="1"/>
        <v>8644.570654001347</v>
      </c>
      <c r="I10" s="6">
        <f t="shared" si="3"/>
        <v>8644.570654001347</v>
      </c>
    </row>
    <row r="11" spans="1:9" ht="31.5">
      <c r="A11" s="24">
        <v>4</v>
      </c>
      <c r="B11" s="11" t="s">
        <v>16</v>
      </c>
      <c r="C11" s="6">
        <v>23.5</v>
      </c>
      <c r="D11" s="6">
        <f t="shared" si="0"/>
        <v>6304.574804556155</v>
      </c>
      <c r="E11" s="6">
        <v>0</v>
      </c>
      <c r="F11" s="6">
        <v>0</v>
      </c>
      <c r="G11" s="6">
        <f t="shared" si="2"/>
        <v>23.5</v>
      </c>
      <c r="H11" s="6">
        <f t="shared" si="1"/>
        <v>7005.083116173505</v>
      </c>
      <c r="I11" s="6">
        <f t="shared" si="3"/>
        <v>7005.083116173505</v>
      </c>
    </row>
    <row r="12" spans="1:9" ht="31.5">
      <c r="A12" s="24">
        <v>5</v>
      </c>
      <c r="B12" s="11" t="s">
        <v>13</v>
      </c>
      <c r="C12" s="6">
        <v>23.5</v>
      </c>
      <c r="D12" s="6">
        <f t="shared" si="0"/>
        <v>6304.574804556155</v>
      </c>
      <c r="E12" s="6">
        <v>0</v>
      </c>
      <c r="F12" s="6">
        <v>0</v>
      </c>
      <c r="G12" s="6">
        <f t="shared" si="2"/>
        <v>23.5</v>
      </c>
      <c r="H12" s="6">
        <f t="shared" si="1"/>
        <v>7005.083116173505</v>
      </c>
      <c r="I12" s="6">
        <f t="shared" si="3"/>
        <v>7005.083116173505</v>
      </c>
    </row>
    <row r="13" spans="1:9" ht="33" customHeight="1">
      <c r="A13" s="24">
        <v>6</v>
      </c>
      <c r="B13" s="11" t="s">
        <v>8</v>
      </c>
      <c r="C13" s="6">
        <f>100.72+2.23-4.17</f>
        <v>98.78</v>
      </c>
      <c r="D13" s="6">
        <f t="shared" si="0"/>
        <v>26500.676561449232</v>
      </c>
      <c r="E13" s="6">
        <v>0</v>
      </c>
      <c r="F13" s="6">
        <v>0</v>
      </c>
      <c r="G13" s="6">
        <f t="shared" si="2"/>
        <v>98.78</v>
      </c>
      <c r="H13" s="6">
        <f t="shared" si="1"/>
        <v>29445.196179388036</v>
      </c>
      <c r="I13" s="6">
        <f t="shared" si="3"/>
        <v>29445.196179388036</v>
      </c>
    </row>
    <row r="14" spans="1:9" ht="31.5">
      <c r="A14" s="24">
        <v>7</v>
      </c>
      <c r="B14" s="11" t="s">
        <v>14</v>
      </c>
      <c r="C14" s="6">
        <v>57.99</v>
      </c>
      <c r="D14" s="6">
        <f t="shared" si="0"/>
        <v>15557.544379413252</v>
      </c>
      <c r="E14" s="6">
        <v>0</v>
      </c>
      <c r="F14" s="6">
        <v>0</v>
      </c>
      <c r="G14" s="6">
        <f t="shared" si="2"/>
        <v>57.99</v>
      </c>
      <c r="H14" s="6">
        <f t="shared" si="1"/>
        <v>17286.16042157028</v>
      </c>
      <c r="I14" s="6">
        <f t="shared" si="3"/>
        <v>17286.16042157028</v>
      </c>
    </row>
    <row r="15" spans="1:9" ht="41.25" customHeight="1">
      <c r="A15" s="24">
        <v>8</v>
      </c>
      <c r="B15" s="11" t="s">
        <v>9</v>
      </c>
      <c r="C15" s="6">
        <v>149.37</v>
      </c>
      <c r="D15" s="6">
        <f t="shared" si="0"/>
        <v>40072.95057687459</v>
      </c>
      <c r="E15" s="6">
        <v>0</v>
      </c>
      <c r="F15" s="6">
        <v>0</v>
      </c>
      <c r="G15" s="6">
        <f t="shared" si="2"/>
        <v>149.37</v>
      </c>
      <c r="H15" s="6">
        <f t="shared" si="1"/>
        <v>44525.50064097177</v>
      </c>
      <c r="I15" s="6">
        <f t="shared" si="3"/>
        <v>44525.50064097177</v>
      </c>
    </row>
    <row r="16" spans="1:9" ht="42" customHeight="1">
      <c r="A16" s="24">
        <v>9</v>
      </c>
      <c r="B16" s="11" t="s">
        <v>17</v>
      </c>
      <c r="C16" s="14">
        <v>204.51</v>
      </c>
      <c r="D16" s="6">
        <f t="shared" si="0"/>
        <v>54865.89758637358</v>
      </c>
      <c r="E16" s="6">
        <v>0</v>
      </c>
      <c r="F16" s="6">
        <v>0</v>
      </c>
      <c r="G16" s="6">
        <f t="shared" si="2"/>
        <v>204.51</v>
      </c>
      <c r="H16" s="6">
        <f t="shared" si="1"/>
        <v>60962.10842930398</v>
      </c>
      <c r="I16" s="6">
        <f t="shared" si="3"/>
        <v>60962.10842930398</v>
      </c>
    </row>
    <row r="17" spans="1:9" ht="47.25">
      <c r="A17" s="24">
        <v>10</v>
      </c>
      <c r="B17" s="11" t="s">
        <v>15</v>
      </c>
      <c r="C17" s="14">
        <f>122.89+10.73-6.86-8.14</f>
        <v>118.62</v>
      </c>
      <c r="D17" s="6">
        <f t="shared" si="0"/>
        <v>31823.34737516813</v>
      </c>
      <c r="E17" s="6">
        <v>0</v>
      </c>
      <c r="F17" s="6">
        <v>0</v>
      </c>
      <c r="G17" s="6">
        <f t="shared" si="2"/>
        <v>118.62</v>
      </c>
      <c r="H17" s="6">
        <f t="shared" si="1"/>
        <v>35359.27486129793</v>
      </c>
      <c r="I17" s="6">
        <f t="shared" si="3"/>
        <v>35359.27486129793</v>
      </c>
    </row>
    <row r="18" spans="1:9" ht="37.5" customHeight="1">
      <c r="A18" s="24">
        <v>11</v>
      </c>
      <c r="B18" s="12" t="s">
        <v>30</v>
      </c>
      <c r="C18" s="6">
        <v>38.25</v>
      </c>
      <c r="D18" s="6">
        <f t="shared" si="0"/>
        <v>10261.701543586081</v>
      </c>
      <c r="E18" s="6">
        <v>0</v>
      </c>
      <c r="F18" s="6">
        <v>0</v>
      </c>
      <c r="G18" s="6">
        <f t="shared" si="2"/>
        <v>38.25</v>
      </c>
      <c r="H18" s="6">
        <f t="shared" si="1"/>
        <v>11401.890603984535</v>
      </c>
      <c r="I18" s="6">
        <f t="shared" si="3"/>
        <v>11401.890603984535</v>
      </c>
    </row>
    <row r="19" spans="1:9" ht="31.5">
      <c r="A19" s="24">
        <v>12</v>
      </c>
      <c r="B19" s="12" t="s">
        <v>31</v>
      </c>
      <c r="C19" s="6">
        <f>53.76-53.76</f>
        <v>0</v>
      </c>
      <c r="D19" s="6">
        <f t="shared" si="0"/>
        <v>0</v>
      </c>
      <c r="E19" s="6">
        <v>0</v>
      </c>
      <c r="F19" s="6">
        <v>0</v>
      </c>
      <c r="G19" s="6">
        <f t="shared" si="2"/>
        <v>0</v>
      </c>
      <c r="H19" s="6">
        <f t="shared" si="1"/>
        <v>0</v>
      </c>
      <c r="I19" s="6">
        <f t="shared" si="3"/>
        <v>0</v>
      </c>
    </row>
    <row r="20" spans="1:9" ht="30.75" customHeight="1">
      <c r="A20" s="24">
        <v>13</v>
      </c>
      <c r="B20" s="12" t="s">
        <v>32</v>
      </c>
      <c r="C20" s="6">
        <v>22.06</v>
      </c>
      <c r="D20" s="6">
        <f t="shared" si="0"/>
        <v>5918.251922915267</v>
      </c>
      <c r="E20" s="6">
        <v>0</v>
      </c>
      <c r="F20" s="6">
        <v>0</v>
      </c>
      <c r="G20" s="6">
        <f t="shared" si="2"/>
        <v>22.06</v>
      </c>
      <c r="H20" s="6">
        <f t="shared" si="1"/>
        <v>6575.835469905852</v>
      </c>
      <c r="I20" s="6">
        <f t="shared" si="3"/>
        <v>6575.835469905852</v>
      </c>
    </row>
    <row r="21" spans="1:9" ht="35.25" customHeight="1">
      <c r="A21" s="24">
        <v>14</v>
      </c>
      <c r="B21" s="12" t="s">
        <v>33</v>
      </c>
      <c r="C21" s="6">
        <v>37.25</v>
      </c>
      <c r="D21" s="6">
        <f t="shared" si="0"/>
        <v>9993.4217646688</v>
      </c>
      <c r="E21" s="6">
        <v>0</v>
      </c>
      <c r="F21" s="6">
        <v>0</v>
      </c>
      <c r="G21" s="6">
        <f t="shared" si="2"/>
        <v>37.25</v>
      </c>
      <c r="H21" s="6">
        <f t="shared" si="1"/>
        <v>11103.801960743109</v>
      </c>
      <c r="I21" s="6">
        <f t="shared" si="3"/>
        <v>11103.801960743109</v>
      </c>
    </row>
    <row r="22" spans="1:9" ht="31.5">
      <c r="A22" s="24">
        <v>15</v>
      </c>
      <c r="B22" s="12" t="s">
        <v>34</v>
      </c>
      <c r="C22" s="6">
        <f>80.72+6.7</f>
        <v>87.42</v>
      </c>
      <c r="D22" s="6">
        <f t="shared" si="0"/>
        <v>23453.018272948895</v>
      </c>
      <c r="E22" s="6">
        <v>0</v>
      </c>
      <c r="F22" s="6">
        <v>0</v>
      </c>
      <c r="G22" s="6">
        <f t="shared" si="2"/>
        <v>87.42</v>
      </c>
      <c r="H22" s="6">
        <f t="shared" si="1"/>
        <v>26058.90919216544</v>
      </c>
      <c r="I22" s="6">
        <f t="shared" si="3"/>
        <v>26058.90919216544</v>
      </c>
    </row>
    <row r="23" spans="1:9" ht="29.25" customHeight="1">
      <c r="A23" s="25"/>
      <c r="B23" s="26" t="s">
        <v>4</v>
      </c>
      <c r="C23" s="9">
        <f>SUM(C8:C22)</f>
        <v>951.6799999999998</v>
      </c>
      <c r="D23" s="9">
        <f>SUM(D8:D22)</f>
        <v>255316.50000000003</v>
      </c>
      <c r="E23" s="9">
        <f>SUM(E8:E22)</f>
        <v>0</v>
      </c>
      <c r="F23" s="9">
        <f>F25</f>
        <v>28368.5</v>
      </c>
      <c r="G23" s="9">
        <f>SUM(G8:G22)</f>
        <v>951.6799999999998</v>
      </c>
      <c r="H23" s="9">
        <f>SUM(H8:H22)</f>
        <v>283685.00000000006</v>
      </c>
      <c r="I23" s="9">
        <f>SUM(I8:I22)</f>
        <v>283685.00000000006</v>
      </c>
    </row>
    <row r="24" spans="1:9" ht="80.25" customHeight="1">
      <c r="A24" s="27"/>
      <c r="B24" s="28" t="s">
        <v>18</v>
      </c>
      <c r="C24" s="3">
        <f>C23</f>
        <v>951.6799999999998</v>
      </c>
      <c r="D24" s="5"/>
      <c r="E24" s="29" t="s">
        <v>21</v>
      </c>
      <c r="F24" s="3">
        <f>E23</f>
        <v>0</v>
      </c>
      <c r="G24" s="30"/>
      <c r="H24" s="31" t="s">
        <v>23</v>
      </c>
      <c r="I24" s="3">
        <f>C23+E23</f>
        <v>951.6799999999998</v>
      </c>
    </row>
    <row r="25" spans="1:9" ht="62.25" customHeight="1">
      <c r="A25" s="27"/>
      <c r="B25" s="28" t="s">
        <v>28</v>
      </c>
      <c r="C25" s="3">
        <f>0.9*283685</f>
        <v>255316.5</v>
      </c>
      <c r="D25" s="5"/>
      <c r="E25" s="29" t="s">
        <v>29</v>
      </c>
      <c r="F25" s="3">
        <f>0.1*283685</f>
        <v>28368.5</v>
      </c>
      <c r="G25" s="30"/>
      <c r="H25" s="31" t="s">
        <v>24</v>
      </c>
      <c r="I25" s="3">
        <f>C25+F25</f>
        <v>283685</v>
      </c>
    </row>
    <row r="26" spans="1:9" ht="66.75" customHeight="1">
      <c r="A26" s="27"/>
      <c r="B26" s="28" t="s">
        <v>20</v>
      </c>
      <c r="C26" s="3">
        <f>C25/C24</f>
        <v>268.2797789172832</v>
      </c>
      <c r="D26" s="5"/>
      <c r="E26" s="29" t="s">
        <v>22</v>
      </c>
      <c r="F26" s="3">
        <f>0</f>
        <v>0</v>
      </c>
      <c r="G26" s="30"/>
      <c r="H26" s="31" t="s">
        <v>25</v>
      </c>
      <c r="I26" s="3">
        <f>I25/I24</f>
        <v>298.08864324142576</v>
      </c>
    </row>
    <row r="27" spans="1:9" ht="19.5">
      <c r="A27" s="27"/>
      <c r="B27" s="32"/>
      <c r="C27" s="33"/>
      <c r="D27" s="5"/>
      <c r="E27" s="5"/>
      <c r="F27" s="5"/>
      <c r="G27" s="5"/>
      <c r="H27" s="5"/>
      <c r="I27" s="5"/>
    </row>
    <row r="28" ht="22.5" customHeight="1"/>
    <row r="29" spans="2:5" ht="18.75">
      <c r="B29" s="1"/>
      <c r="C29" s="34"/>
      <c r="D29" s="15"/>
      <c r="E29" s="35"/>
    </row>
    <row r="30" spans="2:4" ht="18.75">
      <c r="B30" s="2"/>
      <c r="C30" s="34"/>
      <c r="D30" s="15"/>
    </row>
    <row r="31" spans="2:4" ht="18.75">
      <c r="B31" s="2"/>
      <c r="C31" s="36"/>
      <c r="D31" s="15"/>
    </row>
    <row r="32" spans="2:4" ht="18.75">
      <c r="B32" s="2"/>
      <c r="C32" s="36"/>
      <c r="D32" s="15"/>
    </row>
    <row r="33" ht="18.75">
      <c r="C33" s="36"/>
    </row>
    <row r="50" ht="12.75">
      <c r="D50" s="37"/>
    </row>
    <row r="51" ht="12.75">
      <c r="D51" s="37"/>
    </row>
    <row r="54" ht="12.75">
      <c r="D54" s="37"/>
    </row>
  </sheetData>
  <sheetProtection/>
  <mergeCells count="3">
    <mergeCell ref="A1:B1"/>
    <mergeCell ref="C6:D6"/>
    <mergeCell ref="E6:F6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2020-07-16T06:15:20Z</cp:lastPrinted>
  <dcterms:created xsi:type="dcterms:W3CDTF">2004-01-09T07:03:24Z</dcterms:created>
  <dcterms:modified xsi:type="dcterms:W3CDTF">2020-07-16T06:15:24Z</dcterms:modified>
  <cp:category/>
  <cp:version/>
  <cp:contentType/>
  <cp:contentStatus/>
</cp:coreProperties>
</file>